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sokolowska.GMINASERWER0\Documents\BANK\kredyt 2024\"/>
    </mc:Choice>
  </mc:AlternateContent>
  <xr:revisionPtr revIDLastSave="0" documentId="13_ncr:1_{3DF00491-036D-478A-8FA5-7802E2A777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 ofertowy kred 1665806" sheetId="2" r:id="rId1"/>
    <sheet name="Arkusz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2" l="1"/>
  <c r="C24" i="2"/>
  <c r="C23" i="2"/>
  <c r="C22" i="2"/>
  <c r="C21" i="2"/>
  <c r="C20" i="2"/>
  <c r="C19" i="2"/>
  <c r="F19" i="2"/>
  <c r="F20" i="2" s="1"/>
  <c r="F21" i="2" s="1"/>
  <c r="D7" i="2"/>
  <c r="E19" i="2" l="1"/>
  <c r="E20" i="2"/>
  <c r="E21" i="2"/>
  <c r="E22" i="2"/>
  <c r="C25" i="2"/>
  <c r="F22" i="2"/>
  <c r="E23" i="2" s="1"/>
  <c r="F23" i="2" l="1"/>
  <c r="E24" i="2" s="1"/>
  <c r="F24" i="2" l="1"/>
  <c r="E25" i="2" l="1"/>
  <c r="D14" i="2" s="1"/>
</calcChain>
</file>

<file path=xl/sharedStrings.xml><?xml version="1.0" encoding="utf-8"?>
<sst xmlns="http://schemas.openxmlformats.org/spreadsheetml/2006/main" count="30" uniqueCount="30">
  <si>
    <t>Instrukcja wypełnienia:</t>
  </si>
  <si>
    <r>
      <t xml:space="preserve">Wykonawca wypełnia tylko pola oznaczone </t>
    </r>
    <r>
      <rPr>
        <b/>
        <sz val="8"/>
        <rFont val="Calibri"/>
        <family val="2"/>
        <charset val="238"/>
      </rPr>
      <t xml:space="preserve">kolorem żółtym, </t>
    </r>
    <r>
      <rPr>
        <sz val="8"/>
        <rFont val="Calibri"/>
        <family val="2"/>
        <charset val="238"/>
      </rPr>
      <t>po wypełnieniu formularza ofertowego plik należy zapisać w postaci pliku pdf a następnie podpisać: kwalifikowanym podpisem elektronicznym, lub podpisem zaufanym lub podpisem osobistym.</t>
    </r>
  </si>
  <si>
    <t xml:space="preserve">FORMULARZ OFERTOWY                                                                                                                                                                              </t>
  </si>
  <si>
    <t>SZCZEGÓŁOWY HARMONOGRAM SPŁAT RAT KAPITAŁOWYCH</t>
  </si>
  <si>
    <t>Kwota kredytu:</t>
  </si>
  <si>
    <t>Oprocentowanie:</t>
  </si>
  <si>
    <t>Wypłata kredytu</t>
  </si>
  <si>
    <t xml:space="preserve"> [zgodnie z SIWZ]</t>
  </si>
  <si>
    <t xml:space="preserve">WIBOR 1 M </t>
  </si>
  <si>
    <t>Marża Banku</t>
  </si>
  <si>
    <t>Prowizja od kredytu</t>
  </si>
  <si>
    <t>Lp.</t>
  </si>
  <si>
    <t>Data</t>
  </si>
  <si>
    <t>Ilośc dni</t>
  </si>
  <si>
    <t>Spłaty kapitału</t>
  </si>
  <si>
    <t>Naliczenie odsetek</t>
  </si>
  <si>
    <t>Saldo</t>
  </si>
  <si>
    <t>wypłata kredytu</t>
  </si>
  <si>
    <t xml:space="preserve">Razem </t>
  </si>
  <si>
    <r>
      <t xml:space="preserve">2. informujemy, że:
*  zamierzamy powierzyć podwykonawcom wykonanie następujących części  zamówienia:
a) wykonanie części dotyczącej .......................... firmie …............... z siedzibą                  w ….................. .
Wartość brutto zamówienia, jaka zostanie powierzona podwykonawcy: ..................... zł lub stanowi ....................% wartości całego zamówienia;
* nie zamierzamy powierzyć podwykonawcom  wykonania żadnej części zamówienia.
</t>
    </r>
    <r>
      <rPr>
        <sz val="8"/>
        <color indexed="8"/>
        <rFont val="Calibri"/>
        <family val="2"/>
        <charset val="238"/>
      </rPr>
      <t>* niepotrzebne skreślić/usunąć</t>
    </r>
    <r>
      <rPr>
        <sz val="12"/>
        <color indexed="8"/>
        <rFont val="Calibri"/>
        <family val="2"/>
        <charset val="238"/>
      </rPr>
      <t xml:space="preserve">
</t>
    </r>
  </si>
  <si>
    <r>
      <t xml:space="preserve">3. Kategoria przedsiębiorstwa Wykonawcy: ____________________________________________ *
</t>
    </r>
    <r>
      <rPr>
        <sz val="10"/>
        <color indexed="8"/>
        <rFont val="Calibri"/>
        <family val="2"/>
        <charset val="238"/>
      </rPr>
      <t xml:space="preserve">(wpisać: mikroprzedsiębiorstwo, małe przedsiębiorstwo lub średnie przedsiębiorstwo, w przypadku składania ofert przez podmioty występujące wspólnie – wpisać kategorię przedsiębiorstwa każdego z wykonawców)
*  </t>
    </r>
    <r>
      <rPr>
        <sz val="8"/>
        <color indexed="8"/>
        <rFont val="Calibri"/>
        <family val="2"/>
        <charset val="238"/>
      </rPr>
      <t xml:space="preserve">Zgodnie z zaleceniem Komisji z dnia 06 maja 2003 r. dotyczącym definicji mikroprzedsiębiorstw oraz małych i średnich przedsiębiorstw (Dz. Urz. UE L 124 z 20.05.2003, str. 36):
1) Mikroprzedsiębiorstwo: to przedsiębiorstwo, które zatrudnia mniej niż 10 osób i którego roczny obrót lub roczna suma bilansowa nie przekracza 2 milionów EUR. 
2) Małe przedsiębiorstwo: to przedsiębiorstwo, które zatrudnia mniej niż 50 osób i którego roczny obrót lub roczna suma bilansowa nie przekracza 10 milionów EUR. 
3) Średnie przedsiębiorstwa: to przedsiębiorstwa, które nie są mikroprzedsiębiorstwami ani małymi przedsiębiorstwami i które zatrudniają mniej niż 250 osób i których roczny obrót nie przekracza 50 milionów EUR lub roczna suma bilansowa nie przekracza 43 milionów EUR).
</t>
    </r>
  </si>
  <si>
    <t>4.</t>
  </si>
  <si>
    <t>Nazwa i adres WYKONAWCY :</t>
  </si>
  <si>
    <t xml:space="preserve">Osoba wyznaczona do kontaktów z Zamawiającym: </t>
  </si>
  <si>
    <t>numer telefonu:</t>
  </si>
  <si>
    <t xml:space="preserve">e-mail: </t>
  </si>
  <si>
    <t>kwota odsetek wyliczona z poniższego formularza</t>
  </si>
  <si>
    <t>Oferujemy udzielenie kredytu, zgodnie z opisem przedmiotu zamówienia wg poniższego zestawienia:</t>
  </si>
  <si>
    <t>Załącznik nr 1 do Zapytania ofertowego</t>
  </si>
  <si>
    <t xml:space="preserve">udzielenie kredytu długoterminowego w kwocie – 1 665 806,00 zł na wyprzedzające finansowanie zadania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</si>
</sst>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0.0%"/>
    <numFmt numFmtId="165" formatCode="_-* #,##0\ &quot;zł&quot;_-;\-* #,##0\ &quot;zł&quot;_-;_-* &quot;-&quot;??\ &quot;zł&quot;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b/>
      <sz val="10"/>
      <name val="Arial CE"/>
      <family val="2"/>
      <charset val="238"/>
    </font>
    <font>
      <sz val="10"/>
      <color indexed="8"/>
      <name val="Times New Roman"/>
      <family val="1"/>
      <charset val="238"/>
    </font>
    <font>
      <sz val="15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1"/>
    <xf numFmtId="0" fontId="2" fillId="0" borderId="0" xfId="1" applyAlignment="1">
      <alignment vertical="center"/>
    </xf>
    <xf numFmtId="3" fontId="2" fillId="0" borderId="0" xfId="1" applyNumberFormat="1" applyAlignment="1">
      <alignment vertical="center"/>
    </xf>
    <xf numFmtId="4" fontId="10" fillId="2" borderId="0" xfId="1" applyNumberFormat="1" applyFont="1" applyFill="1"/>
    <xf numFmtId="10" fontId="2" fillId="0" borderId="0" xfId="2" applyNumberFormat="1" applyAlignment="1">
      <alignment vertical="center"/>
    </xf>
    <xf numFmtId="10" fontId="9" fillId="0" borderId="0" xfId="2" applyNumberFormat="1" applyFont="1" applyAlignment="1">
      <alignment vertical="center"/>
    </xf>
    <xf numFmtId="164" fontId="2" fillId="0" borderId="0" xfId="2" applyNumberFormat="1" applyAlignment="1">
      <alignment vertical="center"/>
    </xf>
    <xf numFmtId="0" fontId="2" fillId="2" borderId="0" xfId="1" applyFill="1" applyAlignment="1">
      <alignment vertical="center"/>
    </xf>
    <xf numFmtId="14" fontId="2" fillId="2" borderId="0" xfId="1" applyNumberFormat="1" applyFill="1" applyAlignment="1">
      <alignment vertical="center"/>
    </xf>
    <xf numFmtId="10" fontId="2" fillId="2" borderId="1" xfId="2" applyNumberFormat="1" applyFill="1" applyBorder="1" applyAlignment="1">
      <alignment vertical="center"/>
    </xf>
    <xf numFmtId="164" fontId="2" fillId="2" borderId="0" xfId="2" applyNumberFormat="1" applyFill="1" applyAlignment="1">
      <alignment vertical="center"/>
    </xf>
    <xf numFmtId="0" fontId="11" fillId="2" borderId="0" xfId="1" applyFont="1" applyFill="1" applyAlignment="1">
      <alignment vertical="center"/>
    </xf>
    <xf numFmtId="10" fontId="11" fillId="3" borderId="1" xfId="2" applyNumberFormat="1" applyFont="1" applyFill="1" applyBorder="1" applyAlignment="1">
      <alignment vertical="center"/>
    </xf>
    <xf numFmtId="164" fontId="12" fillId="2" borderId="0" xfId="2" applyNumberFormat="1" applyFont="1" applyFill="1" applyAlignment="1">
      <alignment vertical="center"/>
    </xf>
    <xf numFmtId="165" fontId="2" fillId="2" borderId="0" xfId="3" applyNumberFormat="1" applyFill="1" applyAlignment="1">
      <alignment vertical="center"/>
    </xf>
    <xf numFmtId="44" fontId="2" fillId="2" borderId="0" xfId="3" applyFill="1" applyAlignment="1">
      <alignment vertical="center"/>
    </xf>
    <xf numFmtId="0" fontId="2" fillId="0" borderId="1" xfId="1" applyBorder="1" applyAlignment="1">
      <alignment horizontal="center" vertical="center" wrapText="1"/>
    </xf>
    <xf numFmtId="14" fontId="2" fillId="0" borderId="1" xfId="1" applyNumberFormat="1" applyBorder="1" applyAlignment="1">
      <alignment vertical="center"/>
    </xf>
    <xf numFmtId="3" fontId="2" fillId="4" borderId="1" xfId="1" applyNumberFormat="1" applyFill="1" applyBorder="1" applyAlignment="1">
      <alignment horizontal="center" vertical="center" wrapText="1"/>
    </xf>
    <xf numFmtId="44" fontId="2" fillId="4" borderId="1" xfId="3" applyFill="1" applyBorder="1" applyAlignment="1">
      <alignment horizontal="center" vertical="center" wrapText="1"/>
    </xf>
    <xf numFmtId="44" fontId="2" fillId="0" borderId="1" xfId="3" applyBorder="1" applyAlignment="1">
      <alignment vertical="center"/>
    </xf>
    <xf numFmtId="44" fontId="3" fillId="2" borderId="1" xfId="3" applyFont="1" applyFill="1" applyBorder="1" applyAlignment="1">
      <alignment horizontal="center" vertical="center" wrapText="1"/>
    </xf>
    <xf numFmtId="0" fontId="2" fillId="0" borderId="2" xfId="1" applyBorder="1"/>
    <xf numFmtId="3" fontId="2" fillId="0" borderId="3" xfId="1" applyNumberFormat="1" applyBorder="1"/>
    <xf numFmtId="44" fontId="2" fillId="0" borderId="4" xfId="1" applyNumberFormat="1" applyBorder="1"/>
    <xf numFmtId="44" fontId="2" fillId="0" borderId="3" xfId="1" applyNumberFormat="1" applyBorder="1"/>
    <xf numFmtId="0" fontId="2" fillId="0" borderId="5" xfId="1" applyBorder="1"/>
    <xf numFmtId="0" fontId="2" fillId="3" borderId="7" xfId="1" applyFill="1" applyBorder="1" applyAlignment="1">
      <alignment horizontal="center"/>
    </xf>
    <xf numFmtId="0" fontId="2" fillId="0" borderId="7" xfId="1" applyBorder="1"/>
    <xf numFmtId="0" fontId="17" fillId="0" borderId="0" xfId="1" applyFont="1" applyAlignment="1">
      <alignment wrapText="1"/>
    </xf>
    <xf numFmtId="164" fontId="12" fillId="0" borderId="0" xfId="2" applyNumberFormat="1" applyFont="1" applyFill="1" applyAlignment="1">
      <alignment vertical="center"/>
    </xf>
    <xf numFmtId="165" fontId="2" fillId="0" borderId="0" xfId="3" applyNumberFormat="1" applyFill="1" applyAlignment="1">
      <alignment vertical="center"/>
    </xf>
    <xf numFmtId="10" fontId="2" fillId="0" borderId="0" xfId="2" applyNumberFormat="1" applyFill="1" applyBorder="1" applyAlignment="1">
      <alignment vertical="center"/>
    </xf>
    <xf numFmtId="44" fontId="2" fillId="0" borderId="0" xfId="3" applyFill="1" applyAlignment="1">
      <alignment vertical="center"/>
    </xf>
    <xf numFmtId="0" fontId="2" fillId="2" borderId="0" xfId="1" applyFill="1"/>
    <xf numFmtId="0" fontId="2" fillId="3" borderId="0" xfId="1" applyFill="1" applyAlignment="1">
      <alignment horizontal="center"/>
    </xf>
    <xf numFmtId="0" fontId="2" fillId="3" borderId="0" xfId="1" applyFill="1" applyAlignment="1">
      <alignment horizontal="center" wrapText="1"/>
    </xf>
    <xf numFmtId="0" fontId="9" fillId="0" borderId="0" xfId="1" applyFont="1" applyAlignment="1">
      <alignment horizontal="center" vertical="center" wrapText="1"/>
    </xf>
    <xf numFmtId="14" fontId="9" fillId="0" borderId="0" xfId="1" applyNumberFormat="1" applyFont="1" applyAlignment="1">
      <alignment horizontal="center" vertical="center"/>
    </xf>
    <xf numFmtId="0" fontId="13" fillId="3" borderId="2" xfId="1" applyFont="1" applyFill="1" applyBorder="1" applyAlignment="1">
      <alignment horizontal="left" vertical="center" wrapText="1"/>
    </xf>
    <xf numFmtId="0" fontId="13" fillId="3" borderId="4" xfId="1" applyFont="1" applyFill="1" applyBorder="1" applyAlignment="1">
      <alignment horizontal="left" vertical="center"/>
    </xf>
    <xf numFmtId="0" fontId="13" fillId="3" borderId="0" xfId="1" applyFont="1" applyFill="1" applyAlignment="1">
      <alignment horizontal="left" vertical="center" wrapText="1"/>
    </xf>
    <xf numFmtId="0" fontId="13" fillId="3" borderId="0" xfId="1" applyFont="1" applyFill="1" applyAlignment="1">
      <alignment horizontal="left" vertical="center"/>
    </xf>
    <xf numFmtId="0" fontId="4" fillId="0" borderId="0" xfId="1" applyFont="1" applyAlignment="1">
      <alignment horizontal="left"/>
    </xf>
    <xf numFmtId="0" fontId="2" fillId="3" borderId="6" xfId="1" applyFill="1" applyBorder="1" applyAlignment="1">
      <alignment horizontal="center"/>
    </xf>
    <xf numFmtId="0" fontId="2" fillId="3" borderId="7" xfId="1" applyFill="1" applyBorder="1" applyAlignment="1">
      <alignment horizontal="center"/>
    </xf>
    <xf numFmtId="0" fontId="2" fillId="3" borderId="8" xfId="1" applyFill="1" applyBorder="1" applyAlignment="1">
      <alignment horizontal="center"/>
    </xf>
    <xf numFmtId="0" fontId="2" fillId="3" borderId="9" xfId="1" applyFill="1" applyBorder="1" applyAlignment="1">
      <alignment horizontal="center"/>
    </xf>
    <xf numFmtId="0" fontId="2" fillId="3" borderId="10" xfId="1" applyFill="1" applyBorder="1" applyAlignment="1">
      <alignment horizontal="center"/>
    </xf>
    <xf numFmtId="0" fontId="4" fillId="2" borderId="0" xfId="1" applyFont="1" applyFill="1" applyAlignment="1">
      <alignment horizontal="left" vertical="center" wrapText="1"/>
    </xf>
    <xf numFmtId="0" fontId="1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4" fillId="2" borderId="0" xfId="1" applyFont="1" applyFill="1" applyAlignment="1">
      <alignment horizontal="left" vertical="center"/>
    </xf>
    <xf numFmtId="49" fontId="18" fillId="0" borderId="0" xfId="1" applyNumberFormat="1" applyFont="1" applyAlignment="1">
      <alignment horizontal="center" wrapText="1"/>
    </xf>
    <xf numFmtId="49" fontId="19" fillId="0" borderId="0" xfId="1" applyNumberFormat="1" applyFont="1" applyAlignment="1">
      <alignment vertical="center" wrapText="1"/>
    </xf>
  </cellXfs>
  <cellStyles count="4">
    <cellStyle name="Normalny" xfId="0" builtinId="0"/>
    <cellStyle name="Normalny 2" xfId="1" xr:uid="{6827A7A0-4F39-4868-9EB7-D1E04EE684C9}"/>
    <cellStyle name="Procentowy 2" xfId="2" xr:uid="{EC52F724-FFA5-4B48-A868-9AEF0B14638D}"/>
    <cellStyle name="Walutowy 2" xfId="3" xr:uid="{81314F34-C572-4FAE-94D3-299BA73509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9D21E-C538-43CD-83E2-87CC2D45BEBB}">
  <dimension ref="A1:F42"/>
  <sheetViews>
    <sheetView tabSelected="1" zoomScaleNormal="100" workbookViewId="0">
      <selection activeCell="J9" sqref="J9"/>
    </sheetView>
  </sheetViews>
  <sheetFormatPr defaultRowHeight="15" x14ac:dyDescent="0.25"/>
  <cols>
    <col min="1" max="1" width="9.140625" style="1"/>
    <col min="2" max="2" width="11.85546875" style="1" customWidth="1"/>
    <col min="3" max="3" width="9.140625" style="1"/>
    <col min="4" max="4" width="14.7109375" style="1" customWidth="1"/>
    <col min="5" max="5" width="17.140625" style="1" customWidth="1"/>
    <col min="6" max="6" width="23.28515625" style="1" customWidth="1"/>
    <col min="7" max="7" width="9.140625" style="1"/>
    <col min="8" max="8" width="14.7109375" style="1" customWidth="1"/>
    <col min="9" max="9" width="9.140625" style="1"/>
    <col min="10" max="10" width="14.140625" style="1" customWidth="1"/>
    <col min="11" max="11" width="9.7109375" style="1" customWidth="1"/>
    <col min="12" max="12" width="13.140625" style="1" customWidth="1"/>
    <col min="13" max="16384" width="9.140625" style="1"/>
  </cols>
  <sheetData>
    <row r="1" spans="1:6" ht="87" customHeight="1" x14ac:dyDescent="0.25">
      <c r="A1" s="52" t="s">
        <v>0</v>
      </c>
      <c r="B1" s="52"/>
      <c r="C1" s="52"/>
      <c r="D1" s="52"/>
      <c r="E1" s="53" t="s">
        <v>1</v>
      </c>
      <c r="F1" s="53"/>
    </row>
    <row r="2" spans="1:6" ht="24.75" customHeight="1" x14ac:dyDescent="0.25">
      <c r="A2" s="54" t="s">
        <v>28</v>
      </c>
      <c r="B2" s="54"/>
      <c r="C2" s="54"/>
      <c r="D2" s="54"/>
      <c r="E2" s="54"/>
      <c r="F2" s="54"/>
    </row>
    <row r="3" spans="1:6" ht="35.25" customHeight="1" x14ac:dyDescent="0.25">
      <c r="A3" s="50" t="s">
        <v>29</v>
      </c>
      <c r="B3" s="50"/>
      <c r="C3" s="50"/>
      <c r="D3" s="50"/>
      <c r="E3" s="50"/>
      <c r="F3" s="50"/>
    </row>
    <row r="4" spans="1:6" ht="24" customHeight="1" x14ac:dyDescent="0.3">
      <c r="A4" s="55" t="s">
        <v>2</v>
      </c>
      <c r="B4" s="55"/>
      <c r="C4" s="55"/>
      <c r="D4" s="55"/>
      <c r="E4" s="55"/>
      <c r="F4" s="55"/>
    </row>
    <row r="5" spans="1:6" ht="78" customHeight="1" x14ac:dyDescent="0.25">
      <c r="A5" s="56" t="s">
        <v>27</v>
      </c>
      <c r="B5" s="56"/>
      <c r="C5" s="56"/>
      <c r="D5" s="56"/>
      <c r="E5" s="56"/>
      <c r="F5" s="56"/>
    </row>
    <row r="6" spans="1:6" ht="28.5" customHeight="1" x14ac:dyDescent="0.25">
      <c r="A6" s="2" t="s">
        <v>4</v>
      </c>
      <c r="B6" s="2"/>
      <c r="C6" s="3"/>
      <c r="D6" s="4">
        <v>1665806</v>
      </c>
      <c r="E6" s="2"/>
      <c r="F6" s="2"/>
    </row>
    <row r="7" spans="1:6" x14ac:dyDescent="0.25">
      <c r="A7" s="2" t="s">
        <v>5</v>
      </c>
      <c r="B7" s="2"/>
      <c r="C7" s="5"/>
      <c r="D7" s="6">
        <f>E10+E9</f>
        <v>5.8000000000000003E-2</v>
      </c>
      <c r="E7" s="2"/>
      <c r="F7" s="2"/>
    </row>
    <row r="8" spans="1:6" x14ac:dyDescent="0.25">
      <c r="A8" s="2" t="s">
        <v>6</v>
      </c>
      <c r="B8" s="2"/>
      <c r="C8" s="39" t="s">
        <v>7</v>
      </c>
      <c r="D8" s="39"/>
      <c r="E8" s="2"/>
      <c r="F8" s="7"/>
    </row>
    <row r="9" spans="1:6" x14ac:dyDescent="0.25">
      <c r="A9" s="8" t="s">
        <v>8</v>
      </c>
      <c r="B9" s="8"/>
      <c r="C9" s="9"/>
      <c r="D9" s="9"/>
      <c r="E9" s="10">
        <v>5.8000000000000003E-2</v>
      </c>
      <c r="F9" s="11"/>
    </row>
    <row r="10" spans="1:6" ht="19.5" x14ac:dyDescent="0.25">
      <c r="A10" s="12" t="s">
        <v>9</v>
      </c>
      <c r="B10" s="8"/>
      <c r="C10" s="9"/>
      <c r="D10" s="9"/>
      <c r="E10" s="13"/>
      <c r="F10" s="11"/>
    </row>
    <row r="11" spans="1:6" x14ac:dyDescent="0.25">
      <c r="A11" s="8" t="s">
        <v>10</v>
      </c>
      <c r="B11" s="8"/>
      <c r="C11" s="14"/>
      <c r="D11" s="15"/>
      <c r="E11" s="10">
        <v>0</v>
      </c>
      <c r="F11" s="16"/>
    </row>
    <row r="12" spans="1:6" x14ac:dyDescent="0.25">
      <c r="A12" s="2"/>
      <c r="B12" s="2"/>
      <c r="C12" s="31"/>
      <c r="D12" s="32"/>
      <c r="E12" s="33"/>
      <c r="F12" s="34"/>
    </row>
    <row r="13" spans="1:6" x14ac:dyDescent="0.25">
      <c r="A13" s="51" t="s">
        <v>26</v>
      </c>
      <c r="B13" s="51"/>
      <c r="C13" s="31"/>
      <c r="D13" s="35"/>
      <c r="E13" s="33"/>
      <c r="F13" s="34"/>
    </row>
    <row r="14" spans="1:6" ht="29.25" customHeight="1" x14ac:dyDescent="0.25">
      <c r="A14" s="51"/>
      <c r="B14" s="51"/>
      <c r="C14" s="31"/>
      <c r="D14" s="4">
        <f>SUM(E25)</f>
        <v>40963.240000000005</v>
      </c>
      <c r="E14" s="33"/>
      <c r="F14" s="34"/>
    </row>
    <row r="15" spans="1:6" x14ac:dyDescent="0.25">
      <c r="A15" s="2"/>
      <c r="B15" s="2"/>
      <c r="C15" s="31"/>
      <c r="D15" s="32"/>
      <c r="E15" s="33"/>
      <c r="F15" s="34"/>
    </row>
    <row r="16" spans="1:6" x14ac:dyDescent="0.25">
      <c r="A16" s="38" t="s">
        <v>3</v>
      </c>
      <c r="B16" s="38"/>
      <c r="C16" s="38"/>
      <c r="D16" s="38"/>
      <c r="E16" s="38"/>
      <c r="F16" s="38"/>
    </row>
    <row r="17" spans="1:6" ht="30" x14ac:dyDescent="0.25">
      <c r="A17" s="17" t="s">
        <v>11</v>
      </c>
      <c r="B17" s="17" t="s">
        <v>12</v>
      </c>
      <c r="C17" s="17" t="s">
        <v>13</v>
      </c>
      <c r="D17" s="17" t="s">
        <v>14</v>
      </c>
      <c r="E17" s="17" t="s">
        <v>15</v>
      </c>
      <c r="F17" s="17" t="s">
        <v>16</v>
      </c>
    </row>
    <row r="18" spans="1:6" ht="30" x14ac:dyDescent="0.25">
      <c r="A18" s="17" t="s">
        <v>17</v>
      </c>
      <c r="B18" s="18">
        <v>45653</v>
      </c>
      <c r="C18" s="19"/>
      <c r="D18" s="20">
        <v>0</v>
      </c>
      <c r="E18" s="21"/>
      <c r="F18" s="21">
        <v>1665806</v>
      </c>
    </row>
    <row r="19" spans="1:6" x14ac:dyDescent="0.25">
      <c r="A19" s="17">
        <v>1</v>
      </c>
      <c r="B19" s="18">
        <v>45657</v>
      </c>
      <c r="C19" s="19">
        <f>B19-B18+1</f>
        <v>5</v>
      </c>
      <c r="D19" s="22"/>
      <c r="E19" s="21">
        <f>ROUND(F18*$D$7*C19/365,2)</f>
        <v>1323.52</v>
      </c>
      <c r="F19" s="21">
        <f>F18-D19</f>
        <v>1665806</v>
      </c>
    </row>
    <row r="20" spans="1:6" x14ac:dyDescent="0.25">
      <c r="A20" s="17">
        <v>2</v>
      </c>
      <c r="B20" s="18">
        <v>45688</v>
      </c>
      <c r="C20" s="19">
        <f>B20-B19</f>
        <v>31</v>
      </c>
      <c r="D20" s="22"/>
      <c r="E20" s="21">
        <f>ROUND(F19*$D$7*C20/365,2)</f>
        <v>8205.81</v>
      </c>
      <c r="F20" s="21">
        <f>F19-D20</f>
        <v>1665806</v>
      </c>
    </row>
    <row r="21" spans="1:6" x14ac:dyDescent="0.25">
      <c r="A21" s="17">
        <v>3</v>
      </c>
      <c r="B21" s="18">
        <v>45716</v>
      </c>
      <c r="C21" s="19">
        <f t="shared" ref="C21:C24" si="0">B21-B20</f>
        <v>28</v>
      </c>
      <c r="D21" s="22"/>
      <c r="E21" s="21">
        <f t="shared" ref="E21" si="1">ROUND(F20*$D$7*C21/365,2)</f>
        <v>7411.7</v>
      </c>
      <c r="F21" s="21">
        <f t="shared" ref="F21:F24" si="2">F20-D21</f>
        <v>1665806</v>
      </c>
    </row>
    <row r="22" spans="1:6" x14ac:dyDescent="0.25">
      <c r="A22" s="17">
        <v>4</v>
      </c>
      <c r="B22" s="18">
        <v>45747</v>
      </c>
      <c r="C22" s="19">
        <f t="shared" si="0"/>
        <v>31</v>
      </c>
      <c r="D22" s="22"/>
      <c r="E22" s="21">
        <f>ROUND(F21*$D$7*C22/366,2)</f>
        <v>8183.39</v>
      </c>
      <c r="F22" s="21">
        <f t="shared" si="2"/>
        <v>1665806</v>
      </c>
    </row>
    <row r="23" spans="1:6" x14ac:dyDescent="0.25">
      <c r="A23" s="17">
        <v>5</v>
      </c>
      <c r="B23" s="18">
        <v>45777</v>
      </c>
      <c r="C23" s="19">
        <f t="shared" si="0"/>
        <v>30</v>
      </c>
      <c r="D23" s="22"/>
      <c r="E23" s="21">
        <f t="shared" ref="E23:E24" si="3">ROUND(F22*$D$7*C23/366,2)</f>
        <v>7919.41</v>
      </c>
      <c r="F23" s="21">
        <f t="shared" si="2"/>
        <v>1665806</v>
      </c>
    </row>
    <row r="24" spans="1:6" ht="15.75" thickBot="1" x14ac:dyDescent="0.3">
      <c r="A24" s="17">
        <v>6</v>
      </c>
      <c r="B24" s="18">
        <v>45807</v>
      </c>
      <c r="C24" s="19">
        <f t="shared" si="0"/>
        <v>30</v>
      </c>
      <c r="D24" s="22">
        <v>1665806</v>
      </c>
      <c r="E24" s="21">
        <f t="shared" si="3"/>
        <v>7919.41</v>
      </c>
      <c r="F24" s="21">
        <f t="shared" si="2"/>
        <v>0</v>
      </c>
    </row>
    <row r="25" spans="1:6" ht="15.75" thickBot="1" x14ac:dyDescent="0.3">
      <c r="A25" s="23"/>
      <c r="B25" s="23" t="s">
        <v>18</v>
      </c>
      <c r="C25" s="24">
        <f>SUM(C19:C24)</f>
        <v>155</v>
      </c>
      <c r="D25" s="25">
        <f>SUM(D19:D24)</f>
        <v>1665806</v>
      </c>
      <c r="E25" s="26">
        <f>SUM(E19:E24)</f>
        <v>40963.240000000005</v>
      </c>
      <c r="F25" s="27"/>
    </row>
    <row r="30" spans="1:6" ht="15.75" thickBot="1" x14ac:dyDescent="0.3"/>
    <row r="31" spans="1:6" ht="187.5" customHeight="1" thickBot="1" x14ac:dyDescent="0.3">
      <c r="B31" s="40" t="s">
        <v>19</v>
      </c>
      <c r="C31" s="41"/>
      <c r="D31" s="41"/>
      <c r="E31" s="41"/>
      <c r="F31" s="41"/>
    </row>
    <row r="32" spans="1:6" ht="186" customHeight="1" x14ac:dyDescent="0.25">
      <c r="B32" s="42" t="s">
        <v>20</v>
      </c>
      <c r="C32" s="43"/>
      <c r="D32" s="43"/>
      <c r="E32" s="43"/>
      <c r="F32" s="43"/>
    </row>
    <row r="33" spans="2:6" ht="15.75" thickBot="1" x14ac:dyDescent="0.3">
      <c r="B33" s="1" t="s">
        <v>21</v>
      </c>
      <c r="C33" s="44" t="s">
        <v>22</v>
      </c>
      <c r="D33" s="44"/>
      <c r="E33" s="44"/>
      <c r="F33" s="44"/>
    </row>
    <row r="34" spans="2:6" x14ac:dyDescent="0.25">
      <c r="C34" s="45"/>
      <c r="D34" s="46"/>
      <c r="E34" s="46"/>
      <c r="F34" s="46"/>
    </row>
    <row r="35" spans="2:6" x14ac:dyDescent="0.25">
      <c r="C35" s="47"/>
      <c r="D35" s="36"/>
      <c r="E35" s="36"/>
      <c r="F35" s="36"/>
    </row>
    <row r="36" spans="2:6" x14ac:dyDescent="0.25">
      <c r="C36" s="47"/>
      <c r="D36" s="36"/>
      <c r="E36" s="36"/>
      <c r="F36" s="36"/>
    </row>
    <row r="37" spans="2:6" ht="15.75" thickBot="1" x14ac:dyDescent="0.3">
      <c r="C37" s="48"/>
      <c r="D37" s="49"/>
      <c r="E37" s="49"/>
      <c r="F37" s="49"/>
    </row>
    <row r="38" spans="2:6" x14ac:dyDescent="0.25">
      <c r="C38" s="1" t="s">
        <v>23</v>
      </c>
      <c r="E38" s="29"/>
      <c r="F38" s="28"/>
    </row>
    <row r="39" spans="2:6" x14ac:dyDescent="0.25">
      <c r="C39" s="1" t="s">
        <v>24</v>
      </c>
      <c r="E39" s="36"/>
      <c r="F39" s="36"/>
    </row>
    <row r="40" spans="2:6" x14ac:dyDescent="0.25">
      <c r="C40" s="1" t="s">
        <v>25</v>
      </c>
      <c r="E40" s="37"/>
      <c r="F40" s="37"/>
    </row>
    <row r="41" spans="2:6" x14ac:dyDescent="0.25">
      <c r="F41" s="30"/>
    </row>
    <row r="42" spans="2:6" ht="14.45" customHeight="1" x14ac:dyDescent="0.25">
      <c r="F42" s="30"/>
    </row>
  </sheetData>
  <protectedRanges>
    <protectedRange sqref="C34 F38 E39:E40 C42" name="Rozstęp1"/>
  </protectedRanges>
  <mergeCells count="15">
    <mergeCell ref="A3:F3"/>
    <mergeCell ref="A13:B14"/>
    <mergeCell ref="A1:D1"/>
    <mergeCell ref="E1:F1"/>
    <mergeCell ref="A2:F2"/>
    <mergeCell ref="A4:F4"/>
    <mergeCell ref="A5:F5"/>
    <mergeCell ref="E39:F39"/>
    <mergeCell ref="E40:F40"/>
    <mergeCell ref="A16:F16"/>
    <mergeCell ref="C8:D8"/>
    <mergeCell ref="B31:F31"/>
    <mergeCell ref="B32:F32"/>
    <mergeCell ref="C33:F33"/>
    <mergeCell ref="C34:F3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Formularz ofertowy kred 1665806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Sokołowska</dc:creator>
  <cp:lastModifiedBy>Agnieszka Sokołowska</cp:lastModifiedBy>
  <dcterms:created xsi:type="dcterms:W3CDTF">2015-06-05T18:19:34Z</dcterms:created>
  <dcterms:modified xsi:type="dcterms:W3CDTF">2024-12-05T09:30:30Z</dcterms:modified>
</cp:coreProperties>
</file>